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01"/>
  <workbookPr/>
  <mc:AlternateContent xmlns:mc="http://schemas.openxmlformats.org/markup-compatibility/2006">
    <mc:Choice Requires="x15">
      <x15ac:absPath xmlns:x15ac="http://schemas.microsoft.com/office/spreadsheetml/2010/11/ac" url="C:\Users\vmgarci6\OneDrive - Arizona State University\TEMPLATES\"/>
    </mc:Choice>
  </mc:AlternateContent>
  <xr:revisionPtr revIDLastSave="0" documentId="8_{2D5A4944-D13F-4E57-A341-FBCE1E0A1657}" xr6:coauthVersionLast="45" xr6:coauthVersionMax="45" xr10:uidLastSave="{00000000-0000-0000-0000-000000000000}"/>
  <bookViews>
    <workbookView xWindow="0" yWindow="0" windowWidth="19200" windowHeight="6285" xr2:uid="{00000000-000D-0000-FFFF-FFFF00000000}"/>
  </bookViews>
  <sheets>
    <sheet name="RFP Time Calculator" sheetId="1" r:id="rId1"/>
    <sheet name="Master Calendar" sheetId="2" state="hidden" r:id="rId2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1" l="1"/>
  <c r="E56" i="1"/>
  <c r="G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48" i="1"/>
  <c r="J48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8" i="1"/>
  <c r="I48" i="1"/>
  <c r="H49" i="1"/>
  <c r="J49" i="1"/>
  <c r="G49" i="1"/>
  <c r="I49" i="1"/>
  <c r="H50" i="1"/>
  <c r="J50" i="1"/>
  <c r="G50" i="1"/>
  <c r="I50" i="1"/>
  <c r="H51" i="1"/>
  <c r="J51" i="1"/>
  <c r="G51" i="1"/>
  <c r="I51" i="1"/>
  <c r="H52" i="1"/>
  <c r="J52" i="1"/>
  <c r="G52" i="1"/>
  <c r="I52" i="1"/>
  <c r="H53" i="1"/>
  <c r="J53" i="1"/>
  <c r="G53" i="1"/>
  <c r="I53" i="1"/>
  <c r="H54" i="1"/>
  <c r="J54" i="1"/>
  <c r="G54" i="1"/>
  <c r="I54" i="1"/>
  <c r="H55" i="1"/>
  <c r="J55" i="1"/>
  <c r="J56" i="1"/>
  <c r="H29" i="1"/>
  <c r="I29" i="1"/>
  <c r="J29" i="1"/>
  <c r="G55" i="1"/>
  <c r="I55" i="1"/>
  <c r="F55" i="1"/>
  <c r="C55" i="1"/>
  <c r="F54" i="1"/>
  <c r="F53" i="1"/>
  <c r="F52" i="1"/>
  <c r="F51" i="1"/>
  <c r="F50" i="1"/>
  <c r="F49" i="1"/>
  <c r="C49" i="1"/>
  <c r="F48" i="1"/>
  <c r="C67" i="1"/>
  <c r="C61" i="1"/>
  <c r="C43" i="1"/>
  <c r="C36" i="1"/>
  <c r="C29" i="1"/>
  <c r="C24" i="1"/>
  <c r="C18" i="1"/>
  <c r="C13" i="1"/>
  <c r="E44" i="1"/>
  <c r="H5" i="1"/>
  <c r="J6" i="1"/>
  <c r="J5" i="1"/>
  <c r="F7" i="1"/>
  <c r="G7" i="1"/>
  <c r="F6" i="1"/>
  <c r="F8" i="1"/>
  <c r="F9" i="1"/>
  <c r="F10" i="1"/>
  <c r="J7" i="1"/>
  <c r="J8" i="1"/>
  <c r="F12" i="1"/>
  <c r="F11" i="1"/>
  <c r="J9" i="1"/>
  <c r="J10" i="1"/>
  <c r="F14" i="1"/>
  <c r="F13" i="1"/>
  <c r="J11" i="1"/>
  <c r="F15" i="1"/>
  <c r="J12" i="1"/>
  <c r="J13" i="1"/>
  <c r="F16" i="1"/>
  <c r="J14" i="1"/>
  <c r="F17" i="1"/>
  <c r="J15" i="1"/>
  <c r="F18" i="1"/>
  <c r="J16" i="1"/>
  <c r="F19" i="1"/>
  <c r="J17" i="1"/>
  <c r="F20" i="1"/>
  <c r="J18" i="1"/>
  <c r="F21" i="1"/>
  <c r="J19" i="1"/>
  <c r="F22" i="1"/>
  <c r="J20" i="1"/>
  <c r="F23" i="1"/>
  <c r="J21" i="1"/>
  <c r="F24" i="1"/>
  <c r="J22" i="1"/>
  <c r="F25" i="1"/>
  <c r="J23" i="1"/>
  <c r="F26" i="1"/>
  <c r="J24" i="1"/>
  <c r="F27" i="1"/>
  <c r="J25" i="1"/>
  <c r="F28" i="1"/>
  <c r="J26" i="1"/>
  <c r="F29" i="1"/>
  <c r="G29" i="1"/>
  <c r="J27" i="1"/>
  <c r="F30" i="1"/>
  <c r="G30" i="1"/>
  <c r="J28" i="1"/>
  <c r="F31" i="1"/>
  <c r="G31" i="1"/>
  <c r="H30" i="1"/>
  <c r="I30" i="1"/>
  <c r="G33" i="1"/>
  <c r="F33" i="1"/>
  <c r="F32" i="1"/>
  <c r="G32" i="1"/>
  <c r="H31" i="1"/>
  <c r="I31" i="1"/>
  <c r="J30" i="1"/>
  <c r="F34" i="1"/>
  <c r="G34" i="1"/>
  <c r="H32" i="1"/>
  <c r="J31" i="1"/>
  <c r="F35" i="1"/>
  <c r="G35" i="1"/>
  <c r="I32" i="1"/>
  <c r="F36" i="1"/>
  <c r="G36" i="1"/>
  <c r="H33" i="1"/>
  <c r="I33" i="1"/>
  <c r="J32" i="1"/>
  <c r="F37" i="1"/>
  <c r="G37" i="1"/>
  <c r="H34" i="1"/>
  <c r="I34" i="1"/>
  <c r="J33" i="1"/>
  <c r="F38" i="1"/>
  <c r="G38" i="1"/>
  <c r="H35" i="1"/>
  <c r="I35" i="1"/>
  <c r="J34" i="1"/>
  <c r="F39" i="1"/>
  <c r="G39" i="1"/>
  <c r="H36" i="1"/>
  <c r="I36" i="1"/>
  <c r="J35" i="1"/>
  <c r="F40" i="1"/>
  <c r="G40" i="1"/>
  <c r="H37" i="1"/>
  <c r="I37" i="1"/>
  <c r="J36" i="1"/>
  <c r="G41" i="1"/>
  <c r="F41" i="1"/>
  <c r="H38" i="1"/>
  <c r="I38" i="1"/>
  <c r="J37" i="1"/>
  <c r="F42" i="1"/>
  <c r="G42" i="1"/>
  <c r="H39" i="1"/>
  <c r="I39" i="1"/>
  <c r="J38" i="1"/>
  <c r="F43" i="1"/>
  <c r="G43" i="1"/>
  <c r="G60" i="1" s="1"/>
  <c r="H40" i="1"/>
  <c r="I40" i="1"/>
  <c r="J39" i="1"/>
  <c r="F60" i="1"/>
  <c r="H41" i="1"/>
  <c r="I41" i="1"/>
  <c r="J40" i="1"/>
  <c r="F61" i="1"/>
  <c r="H42" i="1"/>
  <c r="I42" i="1"/>
  <c r="J42" i="1"/>
  <c r="J41" i="1"/>
  <c r="H43" i="1"/>
  <c r="I43" i="1"/>
  <c r="J43" i="1"/>
  <c r="J44" i="1"/>
  <c r="H60" i="1" l="1"/>
  <c r="J60" i="1"/>
  <c r="I60" i="1"/>
  <c r="G61" i="1"/>
  <c r="I61" i="1" l="1"/>
  <c r="G62" i="1"/>
  <c r="F62" i="1"/>
  <c r="H61" i="1"/>
  <c r="J61" i="1"/>
  <c r="I62" i="1" l="1"/>
  <c r="G63" i="1"/>
  <c r="F63" i="1"/>
  <c r="H62" i="1"/>
  <c r="J62" i="1"/>
  <c r="I63" i="1" l="1"/>
  <c r="G64" i="1"/>
  <c r="F64" i="1"/>
  <c r="H63" i="1"/>
  <c r="J63" i="1"/>
  <c r="I64" i="1" l="1"/>
  <c r="G65" i="1"/>
  <c r="F65" i="1"/>
  <c r="H64" i="1"/>
  <c r="J64" i="1"/>
  <c r="I65" i="1" l="1"/>
  <c r="G66" i="1"/>
  <c r="F66" i="1"/>
  <c r="H65" i="1"/>
  <c r="J65" i="1"/>
  <c r="I66" i="1" l="1"/>
  <c r="G67" i="1"/>
  <c r="I67" i="1" s="1"/>
  <c r="F67" i="1"/>
  <c r="H66" i="1"/>
  <c r="J66" i="1"/>
  <c r="H67" i="1" l="1"/>
  <c r="J67" i="1"/>
  <c r="J68" i="1" s="1"/>
  <c r="J70" i="1" s="1"/>
</calcChain>
</file>

<file path=xl/sharedStrings.xml><?xml version="1.0" encoding="utf-8"?>
<sst xmlns="http://schemas.openxmlformats.org/spreadsheetml/2006/main" count="87" uniqueCount="69">
  <si>
    <t>Request for Proposal (RFP) Time Calculator</t>
  </si>
  <si>
    <r>
      <rPr>
        <b/>
        <sz val="12"/>
        <rFont val="Calibri"/>
        <family val="2"/>
        <scheme val="minor"/>
      </rPr>
      <t xml:space="preserve">Purpose: </t>
    </r>
    <r>
      <rPr>
        <sz val="12"/>
        <rFont val="Calibri"/>
        <family val="2"/>
        <scheme val="minor"/>
      </rPr>
      <t xml:space="preserve">Demonstrates critical path and milestones for complex RFPs.
</t>
    </r>
    <r>
      <rPr>
        <b/>
        <sz val="12"/>
        <rFont val="Calibri"/>
        <family val="2"/>
        <scheme val="minor"/>
      </rPr>
      <t>Instructions for use of calculator:</t>
    </r>
    <r>
      <rPr>
        <sz val="12"/>
        <rFont val="Calibri"/>
        <family val="2"/>
        <scheme val="minor"/>
      </rPr>
      <t xml:space="preserve"> Type the proposed start date in the yellow highlighted cell. See calculated date at bottom. Actual start dates can also be populated (in gray columns) to show variance to standard.</t>
    </r>
  </si>
  <si>
    <t>#</t>
  </si>
  <si>
    <t>Activity Description</t>
  </si>
  <si>
    <t># of days to complete activity</t>
  </si>
  <si>
    <t>Proposed Start Date</t>
  </si>
  <si>
    <t>Proposed End Date</t>
  </si>
  <si>
    <t>Actual Start Date</t>
  </si>
  <si>
    <t>Actual Completion Date</t>
  </si>
  <si>
    <t>Actual # of days</t>
  </si>
  <si>
    <t>Initiate RFP Kick-off Meeting</t>
  </si>
  <si>
    <t>Days to complete</t>
  </si>
  <si>
    <t>Confirm no other procurement vehicle exists and set RFP Charter</t>
  </si>
  <si>
    <t>Perform market research to establish business requirements</t>
  </si>
  <si>
    <t>Establish viable supplier list</t>
  </si>
  <si>
    <t>Collect other university RFPs and business requirements</t>
  </si>
  <si>
    <t>Select project team/committee members/content experts</t>
  </si>
  <si>
    <t>Create communication plan to stakeholders</t>
  </si>
  <si>
    <t>Host follow-up meeting with all stakeholders</t>
  </si>
  <si>
    <t>Content experts complete Scope of Work (SOW)</t>
  </si>
  <si>
    <t>days</t>
  </si>
  <si>
    <t>Write background and intent (committee chair)</t>
  </si>
  <si>
    <t>Review SOW, Background, and Intent (project team)</t>
  </si>
  <si>
    <t>Create questions to measure suppliers from scope of work (project team)</t>
  </si>
  <si>
    <t>Set evaluation criteria &amp; contract term (committee chair)</t>
  </si>
  <si>
    <t>Complete formatting and refinement of RFP</t>
  </si>
  <si>
    <t>Send RFP for review by leadership (committee chair)</t>
  </si>
  <si>
    <t>Host meeting to discuss pre-proposal conference</t>
  </si>
  <si>
    <t>Review RFP by Procurement</t>
  </si>
  <si>
    <t xml:space="preserve">  -Review RFP by Risk</t>
  </si>
  <si>
    <t xml:space="preserve">  -Review RFP by Legal</t>
  </si>
  <si>
    <t>Release RFP Proposal</t>
  </si>
  <si>
    <t>Send prospective supplier courtesy notice of RFP</t>
  </si>
  <si>
    <t>Conduct pre-proposal conference (min 7 day after RFP start)</t>
  </si>
  <si>
    <t>Deadline for questions on RFP</t>
  </si>
  <si>
    <t>Response to questions due back to suppliers</t>
  </si>
  <si>
    <t>Proposal/Bid Due</t>
  </si>
  <si>
    <t>Gather &amp; consolidate responses (Procurement)</t>
  </si>
  <si>
    <t>Complete initial RFP evaluation</t>
  </si>
  <si>
    <t>Call customer references</t>
  </si>
  <si>
    <t>Create demo use cases and demo questions</t>
  </si>
  <si>
    <t>Post evaluation clarification questions back to proposers</t>
  </si>
  <si>
    <t>Schedule demos/in person presentations (must be 2 weeks out)</t>
  </si>
  <si>
    <t>Host demos/in-person presentations</t>
  </si>
  <si>
    <t>Select finalist (voting committee)</t>
  </si>
  <si>
    <t>Complete evaluation summary form (committee chair)</t>
  </si>
  <si>
    <t>Get agreement from Leadership (committee chair)</t>
  </si>
  <si>
    <t>Negotiation strategy meeting complete (determines if intent to award or intent to negotiate)</t>
  </si>
  <si>
    <t>Send intent to award or intent to negotiate to supplier (Procurement)</t>
  </si>
  <si>
    <t>Complete price/contract negotiations (Procurement)</t>
  </si>
  <si>
    <t>Contract signed</t>
  </si>
  <si>
    <t># of days to complete</t>
  </si>
  <si>
    <t>Actual # of days to complete</t>
  </si>
  <si>
    <t>What if we need to add a pilot period?</t>
  </si>
  <si>
    <t>Schedule POC or Pilot</t>
  </si>
  <si>
    <t>Start POC/Pilot</t>
  </si>
  <si>
    <t>Conduct configuration/disaster recovery tests</t>
  </si>
  <si>
    <t>Update all documentation</t>
  </si>
  <si>
    <t>Update disaster recovery plans</t>
  </si>
  <si>
    <t>Monitor supplier pilot performance after 30 days</t>
  </si>
  <si>
    <t>Alert TAG Team and schedule campus-wide deployment</t>
  </si>
  <si>
    <t>Complete POC/Pilot</t>
  </si>
  <si>
    <t>Added # of days</t>
  </si>
  <si>
    <t>What if we need to add a transition period?</t>
  </si>
  <si>
    <t>Schedule Transition</t>
  </si>
  <si>
    <t>Start Transition</t>
  </si>
  <si>
    <t>Total # of days</t>
  </si>
  <si>
    <t>Legend:</t>
  </si>
  <si>
    <t>Milestones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</si>
</sst>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51D40"/>
        <bgColor indexed="64"/>
      </patternFill>
    </fill>
    <fill>
      <patternFill patternType="solid">
        <fgColor rgb="FFFFC6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3" xfId="0" applyFont="1" applyFill="1" applyBorder="1"/>
    <xf numFmtId="0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0" fillId="0" borderId="0" xfId="0" applyAlignment="1">
      <alignment horizontal="left"/>
    </xf>
    <xf numFmtId="14" fontId="0" fillId="5" borderId="3" xfId="0" applyNumberFormat="1" applyFill="1" applyBorder="1" applyAlignment="1" applyProtection="1">
      <alignment horizontal="center"/>
      <protection locked="0"/>
    </xf>
    <xf numFmtId="14" fontId="4" fillId="4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4" fillId="9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0" fillId="0" borderId="0" xfId="0" applyFont="1"/>
    <xf numFmtId="0" fontId="2" fillId="3" borderId="4" xfId="0" applyFont="1" applyFill="1" applyBorder="1"/>
    <xf numFmtId="0" fontId="0" fillId="0" borderId="4" xfId="0" applyFont="1" applyFill="1" applyBorder="1"/>
    <xf numFmtId="0" fontId="0" fillId="0" borderId="4" xfId="0" quotePrefix="1" applyFont="1" applyFill="1" applyBorder="1"/>
    <xf numFmtId="0" fontId="0" fillId="0" borderId="5" xfId="0" applyNumberFormat="1" applyBorder="1" applyAlignment="1" applyProtection="1">
      <alignment horizontal="center"/>
      <protection locked="0"/>
    </xf>
    <xf numFmtId="0" fontId="1" fillId="7" borderId="6" xfId="0" applyFont="1" applyFill="1" applyBorder="1"/>
    <xf numFmtId="0" fontId="0" fillId="0" borderId="5" xfId="0" applyFont="1" applyFill="1" applyBorder="1"/>
    <xf numFmtId="0" fontId="2" fillId="8" borderId="4" xfId="0" applyFont="1" applyFill="1" applyBorder="1"/>
    <xf numFmtId="0" fontId="2" fillId="8" borderId="5" xfId="0" applyFont="1" applyFill="1" applyBorder="1"/>
    <xf numFmtId="0" fontId="10" fillId="0" borderId="0" xfId="0" applyFont="1"/>
    <xf numFmtId="0" fontId="12" fillId="0" borderId="0" xfId="1" applyFont="1"/>
    <xf numFmtId="0" fontId="12" fillId="0" borderId="0" xfId="1" applyFont="1" applyAlignment="1"/>
    <xf numFmtId="0" fontId="0" fillId="0" borderId="4" xfId="0" applyFont="1" applyFill="1" applyBorder="1" applyProtection="1">
      <protection locked="0"/>
    </xf>
    <xf numFmtId="0" fontId="8" fillId="6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</cellXfs>
  <cellStyles count="2">
    <cellStyle name="Normal" xfId="0" builtinId="0"/>
    <cellStyle name="Normal 3 2" xfId="1" xr:uid="{00000000-0005-0000-0000-000001000000}"/>
  </cellStyles>
  <dxfs count="4">
    <dxf>
      <font>
        <color rgb="FF951D40"/>
      </font>
    </dxf>
    <dxf>
      <font>
        <color rgb="FF951D40"/>
      </font>
    </dxf>
    <dxf>
      <font>
        <color rgb="FF951D40"/>
      </font>
    </dxf>
    <dxf>
      <font>
        <color rgb="FF951D4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showGridLines="0" tabSelected="1" topLeftCell="A4" zoomScale="66" zoomScaleNormal="66" workbookViewId="0">
      <selection activeCell="S53" sqref="S53"/>
    </sheetView>
  </sheetViews>
  <sheetFormatPr defaultRowHeight="15"/>
  <cols>
    <col min="1" max="1" width="6.28515625" style="3" customWidth="1"/>
    <col min="2" max="2" width="58.7109375" style="4" customWidth="1"/>
    <col min="3" max="4" width="8.140625" style="4" customWidth="1"/>
    <col min="5" max="5" width="12.5703125" style="1" customWidth="1"/>
    <col min="6" max="6" width="17.42578125" style="1" customWidth="1"/>
    <col min="7" max="7" width="15.42578125" style="1" customWidth="1"/>
    <col min="8" max="8" width="12.85546875" style="1" customWidth="1"/>
    <col min="9" max="9" width="15.42578125" style="1" customWidth="1"/>
    <col min="10" max="10" width="10.5703125" style="1" customWidth="1"/>
    <col min="11" max="11" width="4.140625" style="1" customWidth="1"/>
    <col min="12" max="12" width="4.5703125" bestFit="1" customWidth="1"/>
  </cols>
  <sheetData>
    <row r="1" spans="1:11" s="33" customFormat="1" ht="48.75" customHeight="1">
      <c r="B1" s="34"/>
      <c r="C1" s="35"/>
      <c r="D1" s="35"/>
    </row>
    <row r="2" spans="1:11" ht="23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23"/>
    </row>
    <row r="3" spans="1:11" ht="63" customHeight="1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s="4" customFormat="1" ht="56.25" customHeight="1">
      <c r="A4" s="10" t="s">
        <v>2</v>
      </c>
      <c r="B4" s="11" t="s">
        <v>3</v>
      </c>
      <c r="C4" s="29"/>
      <c r="D4" s="29"/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3"/>
    </row>
    <row r="5" spans="1:11" ht="26.25" customHeight="1">
      <c r="A5" s="2">
        <v>1</v>
      </c>
      <c r="B5" s="25" t="s">
        <v>10</v>
      </c>
      <c r="C5" s="31" t="s">
        <v>11</v>
      </c>
      <c r="D5" s="32"/>
      <c r="E5" s="28">
        <v>0</v>
      </c>
      <c r="F5" s="17">
        <v>43804</v>
      </c>
      <c r="G5" s="7">
        <f>F5+E5</f>
        <v>43804</v>
      </c>
      <c r="H5" s="16">
        <f>F5</f>
        <v>43804</v>
      </c>
      <c r="I5" s="16">
        <f>G5</f>
        <v>43804</v>
      </c>
      <c r="J5" s="6">
        <f>I5-H5</f>
        <v>0</v>
      </c>
      <c r="K5" s="3"/>
    </row>
    <row r="6" spans="1:11">
      <c r="A6" s="2">
        <v>1.1000000000000001</v>
      </c>
      <c r="B6" s="26" t="s">
        <v>12</v>
      </c>
      <c r="C6" s="26"/>
      <c r="D6" s="30"/>
      <c r="E6" s="28">
        <v>10</v>
      </c>
      <c r="F6" s="7">
        <f>G5+E6</f>
        <v>43814</v>
      </c>
      <c r="G6" s="7">
        <f>G5+E6</f>
        <v>43814</v>
      </c>
      <c r="H6" s="16">
        <f t="shared" ref="H6:H43" si="0">I5</f>
        <v>43804</v>
      </c>
      <c r="I6" s="16">
        <f t="shared" ref="I6" si="1">H6+E6</f>
        <v>43814</v>
      </c>
      <c r="J6" s="6">
        <f t="shared" ref="J6:J43" si="2">I6-H6</f>
        <v>10</v>
      </c>
      <c r="K6" s="3"/>
    </row>
    <row r="7" spans="1:11">
      <c r="A7" s="2">
        <v>1.2</v>
      </c>
      <c r="B7" s="26" t="s">
        <v>13</v>
      </c>
      <c r="C7" s="26"/>
      <c r="D7" s="30"/>
      <c r="E7" s="28">
        <v>10</v>
      </c>
      <c r="F7" s="7">
        <f>G5+E7</f>
        <v>43814</v>
      </c>
      <c r="G7" s="7">
        <f>G5+E7</f>
        <v>43814</v>
      </c>
      <c r="H7" s="16">
        <f t="shared" si="0"/>
        <v>43814</v>
      </c>
      <c r="I7" s="16">
        <f t="shared" ref="I7:I42" si="3">H7+E7</f>
        <v>43824</v>
      </c>
      <c r="J7" s="6">
        <f t="shared" si="2"/>
        <v>10</v>
      </c>
      <c r="K7" s="3"/>
    </row>
    <row r="8" spans="1:11">
      <c r="A8" s="2">
        <v>1.3</v>
      </c>
      <c r="B8" s="26" t="s">
        <v>14</v>
      </c>
      <c r="C8" s="26"/>
      <c r="D8" s="30"/>
      <c r="E8" s="28">
        <v>1</v>
      </c>
      <c r="F8" s="7">
        <f>G6+E8</f>
        <v>43815</v>
      </c>
      <c r="G8" s="7">
        <f>G6+E8</f>
        <v>43815</v>
      </c>
      <c r="H8" s="16">
        <f t="shared" si="0"/>
        <v>43824</v>
      </c>
      <c r="I8" s="16">
        <f t="shared" si="3"/>
        <v>43825</v>
      </c>
      <c r="J8" s="6">
        <f t="shared" si="2"/>
        <v>1</v>
      </c>
      <c r="K8" s="3"/>
    </row>
    <row r="9" spans="1:11">
      <c r="A9" s="2">
        <v>1.4</v>
      </c>
      <c r="B9" s="26" t="s">
        <v>15</v>
      </c>
      <c r="C9" s="26"/>
      <c r="D9" s="30"/>
      <c r="E9" s="28">
        <v>10</v>
      </c>
      <c r="F9" s="7">
        <f t="shared" ref="F9:F26" si="4">G8+E9</f>
        <v>43825</v>
      </c>
      <c r="G9" s="7">
        <f t="shared" ref="G9:G26" si="5">G8+E9</f>
        <v>43825</v>
      </c>
      <c r="H9" s="16">
        <f t="shared" si="0"/>
        <v>43825</v>
      </c>
      <c r="I9" s="16">
        <f t="shared" si="3"/>
        <v>43835</v>
      </c>
      <c r="J9" s="6">
        <f t="shared" si="2"/>
        <v>10</v>
      </c>
      <c r="K9" s="3"/>
    </row>
    <row r="10" spans="1:11">
      <c r="A10" s="2">
        <v>1.5</v>
      </c>
      <c r="B10" s="26" t="s">
        <v>16</v>
      </c>
      <c r="C10" s="26"/>
      <c r="D10" s="30"/>
      <c r="E10" s="28">
        <v>1</v>
      </c>
      <c r="F10" s="7">
        <f t="shared" si="4"/>
        <v>43826</v>
      </c>
      <c r="G10" s="7">
        <f t="shared" si="5"/>
        <v>43826</v>
      </c>
      <c r="H10" s="16">
        <f t="shared" si="0"/>
        <v>43835</v>
      </c>
      <c r="I10" s="16">
        <f t="shared" si="3"/>
        <v>43836</v>
      </c>
      <c r="J10" s="6">
        <f t="shared" si="2"/>
        <v>1</v>
      </c>
    </row>
    <row r="11" spans="1:11">
      <c r="A11" s="2">
        <v>1.6</v>
      </c>
      <c r="B11" s="26" t="s">
        <v>17</v>
      </c>
      <c r="C11" s="26"/>
      <c r="D11" s="30"/>
      <c r="E11" s="28">
        <v>1</v>
      </c>
      <c r="F11" s="7">
        <f t="shared" si="4"/>
        <v>43827</v>
      </c>
      <c r="G11" s="7">
        <f t="shared" si="5"/>
        <v>43827</v>
      </c>
      <c r="H11" s="16">
        <f t="shared" si="0"/>
        <v>43836</v>
      </c>
      <c r="I11" s="16">
        <f t="shared" si="3"/>
        <v>43837</v>
      </c>
      <c r="J11" s="6">
        <f t="shared" si="2"/>
        <v>1</v>
      </c>
      <c r="K11" s="3"/>
    </row>
    <row r="12" spans="1:11">
      <c r="A12" s="2">
        <v>1.7</v>
      </c>
      <c r="B12" s="26" t="s">
        <v>18</v>
      </c>
      <c r="C12" s="26"/>
      <c r="D12" s="30"/>
      <c r="E12" s="28">
        <v>3</v>
      </c>
      <c r="F12" s="7">
        <f t="shared" si="4"/>
        <v>43830</v>
      </c>
      <c r="G12" s="7">
        <f t="shared" si="5"/>
        <v>43830</v>
      </c>
      <c r="H12" s="16">
        <f t="shared" si="0"/>
        <v>43837</v>
      </c>
      <c r="I12" s="16">
        <f t="shared" si="3"/>
        <v>43840</v>
      </c>
      <c r="J12" s="6">
        <f t="shared" si="2"/>
        <v>3</v>
      </c>
    </row>
    <row r="13" spans="1:11">
      <c r="A13" s="2">
        <v>2</v>
      </c>
      <c r="B13" s="25" t="s">
        <v>19</v>
      </c>
      <c r="C13" s="31">
        <f>SUM(E5:E13)</f>
        <v>56</v>
      </c>
      <c r="D13" s="32" t="s">
        <v>20</v>
      </c>
      <c r="E13" s="28">
        <v>20</v>
      </c>
      <c r="F13" s="7">
        <f t="shared" si="4"/>
        <v>43850</v>
      </c>
      <c r="G13" s="7">
        <f t="shared" si="5"/>
        <v>43850</v>
      </c>
      <c r="H13" s="16">
        <f t="shared" si="0"/>
        <v>43840</v>
      </c>
      <c r="I13" s="16">
        <f t="shared" si="3"/>
        <v>43860</v>
      </c>
      <c r="J13" s="6">
        <f t="shared" si="2"/>
        <v>20</v>
      </c>
    </row>
    <row r="14" spans="1:11" ht="14.25" customHeight="1">
      <c r="A14" s="2">
        <v>2.1</v>
      </c>
      <c r="B14" s="26" t="s">
        <v>21</v>
      </c>
      <c r="C14" s="26"/>
      <c r="D14" s="30"/>
      <c r="E14" s="28">
        <v>2</v>
      </c>
      <c r="F14" s="7">
        <f t="shared" si="4"/>
        <v>43852</v>
      </c>
      <c r="G14" s="7">
        <f t="shared" si="5"/>
        <v>43852</v>
      </c>
      <c r="H14" s="16">
        <f t="shared" si="0"/>
        <v>43860</v>
      </c>
      <c r="I14" s="16">
        <f t="shared" si="3"/>
        <v>43862</v>
      </c>
      <c r="J14" s="6">
        <f t="shared" si="2"/>
        <v>2</v>
      </c>
    </row>
    <row r="15" spans="1:11">
      <c r="A15" s="2">
        <v>2.2000000000000002</v>
      </c>
      <c r="B15" s="26" t="s">
        <v>22</v>
      </c>
      <c r="C15" s="26"/>
      <c r="D15" s="30"/>
      <c r="E15" s="28">
        <v>2</v>
      </c>
      <c r="F15" s="7">
        <f t="shared" si="4"/>
        <v>43854</v>
      </c>
      <c r="G15" s="7">
        <f t="shared" si="5"/>
        <v>43854</v>
      </c>
      <c r="H15" s="16">
        <f t="shared" si="0"/>
        <v>43862</v>
      </c>
      <c r="I15" s="16">
        <f t="shared" si="3"/>
        <v>43864</v>
      </c>
      <c r="J15" s="6">
        <f t="shared" si="2"/>
        <v>2</v>
      </c>
    </row>
    <row r="16" spans="1:11">
      <c r="A16" s="2">
        <v>2.2999999999999998</v>
      </c>
      <c r="B16" s="26" t="s">
        <v>23</v>
      </c>
      <c r="C16" s="26"/>
      <c r="D16" s="30"/>
      <c r="E16" s="28">
        <v>4</v>
      </c>
      <c r="F16" s="7">
        <f t="shared" si="4"/>
        <v>43858</v>
      </c>
      <c r="G16" s="7">
        <f t="shared" si="5"/>
        <v>43858</v>
      </c>
      <c r="H16" s="16">
        <f t="shared" si="0"/>
        <v>43864</v>
      </c>
      <c r="I16" s="16">
        <f t="shared" si="3"/>
        <v>43868</v>
      </c>
      <c r="J16" s="6">
        <f t="shared" si="2"/>
        <v>4</v>
      </c>
    </row>
    <row r="17" spans="1:10">
      <c r="A17" s="2">
        <v>2.4</v>
      </c>
      <c r="B17" s="26" t="s">
        <v>24</v>
      </c>
      <c r="C17" s="26"/>
      <c r="D17" s="30"/>
      <c r="E17" s="28">
        <v>1</v>
      </c>
      <c r="F17" s="7">
        <f t="shared" si="4"/>
        <v>43859</v>
      </c>
      <c r="G17" s="7">
        <f t="shared" si="5"/>
        <v>43859</v>
      </c>
      <c r="H17" s="16">
        <f t="shared" si="0"/>
        <v>43868</v>
      </c>
      <c r="I17" s="16">
        <f t="shared" si="3"/>
        <v>43869</v>
      </c>
      <c r="J17" s="6">
        <f t="shared" si="2"/>
        <v>1</v>
      </c>
    </row>
    <row r="18" spans="1:10">
      <c r="A18" s="2">
        <v>3</v>
      </c>
      <c r="B18" s="25" t="s">
        <v>25</v>
      </c>
      <c r="C18" s="31">
        <f>SUM(E14:E18)</f>
        <v>10</v>
      </c>
      <c r="D18" s="32" t="s">
        <v>20</v>
      </c>
      <c r="E18" s="28">
        <v>1</v>
      </c>
      <c r="F18" s="7">
        <f t="shared" si="4"/>
        <v>43860</v>
      </c>
      <c r="G18" s="7">
        <f t="shared" si="5"/>
        <v>43860</v>
      </c>
      <c r="H18" s="16">
        <f t="shared" si="0"/>
        <v>43869</v>
      </c>
      <c r="I18" s="16">
        <f t="shared" si="3"/>
        <v>43870</v>
      </c>
      <c r="J18" s="6">
        <f t="shared" si="2"/>
        <v>1</v>
      </c>
    </row>
    <row r="19" spans="1:10">
      <c r="A19" s="2">
        <v>3.1</v>
      </c>
      <c r="B19" s="26" t="s">
        <v>26</v>
      </c>
      <c r="C19" s="26"/>
      <c r="D19" s="30"/>
      <c r="E19" s="28">
        <v>5</v>
      </c>
      <c r="F19" s="7">
        <f t="shared" si="4"/>
        <v>43865</v>
      </c>
      <c r="G19" s="7">
        <f t="shared" si="5"/>
        <v>43865</v>
      </c>
      <c r="H19" s="16">
        <f t="shared" si="0"/>
        <v>43870</v>
      </c>
      <c r="I19" s="16">
        <f t="shared" si="3"/>
        <v>43875</v>
      </c>
      <c r="J19" s="6">
        <f t="shared" si="2"/>
        <v>5</v>
      </c>
    </row>
    <row r="20" spans="1:10">
      <c r="A20" s="2">
        <v>3.2</v>
      </c>
      <c r="B20" s="26" t="s">
        <v>27</v>
      </c>
      <c r="C20" s="26"/>
      <c r="D20" s="30"/>
      <c r="E20" s="28">
        <v>1</v>
      </c>
      <c r="F20" s="7">
        <f t="shared" si="4"/>
        <v>43866</v>
      </c>
      <c r="G20" s="7">
        <f t="shared" si="5"/>
        <v>43866</v>
      </c>
      <c r="H20" s="16">
        <f t="shared" si="0"/>
        <v>43875</v>
      </c>
      <c r="I20" s="16">
        <f t="shared" si="3"/>
        <v>43876</v>
      </c>
      <c r="J20" s="6">
        <f t="shared" si="2"/>
        <v>1</v>
      </c>
    </row>
    <row r="21" spans="1:10">
      <c r="A21" s="2">
        <v>3.3</v>
      </c>
      <c r="B21" s="26" t="s">
        <v>28</v>
      </c>
      <c r="C21" s="26"/>
      <c r="D21" s="30"/>
      <c r="E21" s="28">
        <v>14</v>
      </c>
      <c r="F21" s="7">
        <f t="shared" si="4"/>
        <v>43880</v>
      </c>
      <c r="G21" s="7">
        <f t="shared" si="5"/>
        <v>43880</v>
      </c>
      <c r="H21" s="16">
        <f t="shared" si="0"/>
        <v>43876</v>
      </c>
      <c r="I21" s="16">
        <f t="shared" si="3"/>
        <v>43890</v>
      </c>
      <c r="J21" s="6">
        <f t="shared" si="2"/>
        <v>14</v>
      </c>
    </row>
    <row r="22" spans="1:10">
      <c r="A22" s="2">
        <v>3.4</v>
      </c>
      <c r="B22" s="27" t="s">
        <v>29</v>
      </c>
      <c r="C22" s="26"/>
      <c r="D22" s="30"/>
      <c r="E22" s="28">
        <v>0</v>
      </c>
      <c r="F22" s="7">
        <f t="shared" si="4"/>
        <v>43880</v>
      </c>
      <c r="G22" s="7">
        <f t="shared" si="5"/>
        <v>43880</v>
      </c>
      <c r="H22" s="16">
        <f t="shared" si="0"/>
        <v>43890</v>
      </c>
      <c r="I22" s="16">
        <f t="shared" si="3"/>
        <v>43890</v>
      </c>
      <c r="J22" s="6">
        <f t="shared" si="2"/>
        <v>0</v>
      </c>
    </row>
    <row r="23" spans="1:10">
      <c r="A23" s="2">
        <v>3.5</v>
      </c>
      <c r="B23" s="27" t="s">
        <v>30</v>
      </c>
      <c r="C23" s="26"/>
      <c r="D23" s="30"/>
      <c r="E23" s="28">
        <v>0</v>
      </c>
      <c r="F23" s="7">
        <f t="shared" si="4"/>
        <v>43880</v>
      </c>
      <c r="G23" s="7">
        <f t="shared" si="5"/>
        <v>43880</v>
      </c>
      <c r="H23" s="16">
        <f t="shared" si="0"/>
        <v>43890</v>
      </c>
      <c r="I23" s="16">
        <f t="shared" si="3"/>
        <v>43890</v>
      </c>
      <c r="J23" s="6">
        <f t="shared" si="2"/>
        <v>0</v>
      </c>
    </row>
    <row r="24" spans="1:10">
      <c r="A24" s="2">
        <v>4</v>
      </c>
      <c r="B24" s="25" t="s">
        <v>31</v>
      </c>
      <c r="C24" s="31">
        <f>SUM(E19:E24)</f>
        <v>21</v>
      </c>
      <c r="D24" s="32" t="s">
        <v>20</v>
      </c>
      <c r="E24" s="28">
        <v>1</v>
      </c>
      <c r="F24" s="7">
        <f t="shared" si="4"/>
        <v>43881</v>
      </c>
      <c r="G24" s="7">
        <f t="shared" si="5"/>
        <v>43881</v>
      </c>
      <c r="H24" s="16">
        <f t="shared" si="0"/>
        <v>43890</v>
      </c>
      <c r="I24" s="16">
        <f t="shared" si="3"/>
        <v>43891</v>
      </c>
      <c r="J24" s="6">
        <f t="shared" si="2"/>
        <v>1</v>
      </c>
    </row>
    <row r="25" spans="1:10">
      <c r="A25" s="2">
        <v>4.0999999999999996</v>
      </c>
      <c r="B25" s="26" t="s">
        <v>32</v>
      </c>
      <c r="C25" s="26"/>
      <c r="D25" s="30"/>
      <c r="E25" s="28">
        <v>1</v>
      </c>
      <c r="F25" s="7">
        <f t="shared" si="4"/>
        <v>43882</v>
      </c>
      <c r="G25" s="7">
        <f t="shared" si="5"/>
        <v>43882</v>
      </c>
      <c r="H25" s="16">
        <f t="shared" si="0"/>
        <v>43891</v>
      </c>
      <c r="I25" s="16">
        <f t="shared" si="3"/>
        <v>43892</v>
      </c>
      <c r="J25" s="6">
        <f t="shared" si="2"/>
        <v>1</v>
      </c>
    </row>
    <row r="26" spans="1:10">
      <c r="A26" s="2">
        <v>4.2</v>
      </c>
      <c r="B26" s="26" t="s">
        <v>33</v>
      </c>
      <c r="C26" s="26"/>
      <c r="D26" s="30"/>
      <c r="E26" s="28">
        <v>7</v>
      </c>
      <c r="F26" s="7">
        <f t="shared" si="4"/>
        <v>43889</v>
      </c>
      <c r="G26" s="7">
        <f t="shared" si="5"/>
        <v>43889</v>
      </c>
      <c r="H26" s="16">
        <f t="shared" si="0"/>
        <v>43892</v>
      </c>
      <c r="I26" s="16">
        <f t="shared" si="3"/>
        <v>43899</v>
      </c>
      <c r="J26" s="6">
        <f t="shared" si="2"/>
        <v>7</v>
      </c>
    </row>
    <row r="27" spans="1:10">
      <c r="A27" s="2">
        <v>4.3</v>
      </c>
      <c r="B27" s="26" t="s">
        <v>34</v>
      </c>
      <c r="C27" s="26"/>
      <c r="D27" s="30"/>
      <c r="E27" s="28">
        <v>8</v>
      </c>
      <c r="F27" s="7">
        <f t="shared" ref="F27:F43" si="6">G26+E27</f>
        <v>43897</v>
      </c>
      <c r="G27" s="7">
        <f t="shared" ref="G27:G43" si="7">G26+E27</f>
        <v>43897</v>
      </c>
      <c r="H27" s="16">
        <f t="shared" si="0"/>
        <v>43899</v>
      </c>
      <c r="I27" s="16">
        <f t="shared" si="3"/>
        <v>43907</v>
      </c>
      <c r="J27" s="6">
        <f t="shared" si="2"/>
        <v>8</v>
      </c>
    </row>
    <row r="28" spans="1:10">
      <c r="A28" s="2">
        <v>4.4000000000000004</v>
      </c>
      <c r="B28" s="26" t="s">
        <v>35</v>
      </c>
      <c r="C28" s="26"/>
      <c r="D28" s="30"/>
      <c r="E28" s="28">
        <v>5</v>
      </c>
      <c r="F28" s="7">
        <f t="shared" si="6"/>
        <v>43902</v>
      </c>
      <c r="G28" s="7">
        <f t="shared" si="7"/>
        <v>43902</v>
      </c>
      <c r="H28" s="16">
        <f t="shared" si="0"/>
        <v>43907</v>
      </c>
      <c r="I28" s="16">
        <f t="shared" si="3"/>
        <v>43912</v>
      </c>
      <c r="J28" s="6">
        <f t="shared" si="2"/>
        <v>5</v>
      </c>
    </row>
    <row r="29" spans="1:10">
      <c r="A29" s="2">
        <v>5</v>
      </c>
      <c r="B29" s="25" t="s">
        <v>36</v>
      </c>
      <c r="C29" s="31">
        <f>SUM(E25:E29)</f>
        <v>35</v>
      </c>
      <c r="D29" s="32" t="s">
        <v>20</v>
      </c>
      <c r="E29" s="28">
        <v>14</v>
      </c>
      <c r="F29" s="7">
        <f t="shared" si="6"/>
        <v>43916</v>
      </c>
      <c r="G29" s="7">
        <f t="shared" si="7"/>
        <v>43916</v>
      </c>
      <c r="H29" s="16">
        <f t="shared" si="0"/>
        <v>43912</v>
      </c>
      <c r="I29" s="16">
        <f t="shared" si="3"/>
        <v>43926</v>
      </c>
      <c r="J29" s="6">
        <f t="shared" si="2"/>
        <v>14</v>
      </c>
    </row>
    <row r="30" spans="1:10">
      <c r="A30" s="2">
        <v>5.0999999999999996</v>
      </c>
      <c r="B30" s="26" t="s">
        <v>37</v>
      </c>
      <c r="C30" s="26"/>
      <c r="D30" s="30"/>
      <c r="E30" s="28">
        <v>3</v>
      </c>
      <c r="F30" s="7">
        <f t="shared" si="6"/>
        <v>43919</v>
      </c>
      <c r="G30" s="7">
        <f t="shared" si="7"/>
        <v>43919</v>
      </c>
      <c r="H30" s="16">
        <f t="shared" si="0"/>
        <v>43926</v>
      </c>
      <c r="I30" s="16">
        <f t="shared" si="3"/>
        <v>43929</v>
      </c>
      <c r="J30" s="6">
        <f t="shared" si="2"/>
        <v>3</v>
      </c>
    </row>
    <row r="31" spans="1:10">
      <c r="A31" s="2">
        <v>5.2</v>
      </c>
      <c r="B31" s="26" t="s">
        <v>38</v>
      </c>
      <c r="C31" s="26"/>
      <c r="D31" s="30"/>
      <c r="E31" s="28">
        <v>9</v>
      </c>
      <c r="F31" s="7">
        <f t="shared" si="6"/>
        <v>43928</v>
      </c>
      <c r="G31" s="7">
        <f t="shared" si="7"/>
        <v>43928</v>
      </c>
      <c r="H31" s="16">
        <f t="shared" si="0"/>
        <v>43929</v>
      </c>
      <c r="I31" s="16">
        <f t="shared" si="3"/>
        <v>43938</v>
      </c>
      <c r="J31" s="6">
        <f t="shared" si="2"/>
        <v>9</v>
      </c>
    </row>
    <row r="32" spans="1:10">
      <c r="A32" s="2">
        <v>5.3</v>
      </c>
      <c r="B32" s="26" t="s">
        <v>39</v>
      </c>
      <c r="C32" s="26"/>
      <c r="D32" s="30"/>
      <c r="E32" s="28">
        <v>1</v>
      </c>
      <c r="F32" s="7">
        <f t="shared" si="6"/>
        <v>43929</v>
      </c>
      <c r="G32" s="7">
        <f t="shared" si="7"/>
        <v>43929</v>
      </c>
      <c r="H32" s="16">
        <f t="shared" si="0"/>
        <v>43938</v>
      </c>
      <c r="I32" s="16">
        <f t="shared" si="3"/>
        <v>43939</v>
      </c>
      <c r="J32" s="6">
        <f t="shared" si="2"/>
        <v>1</v>
      </c>
    </row>
    <row r="33" spans="1:11">
      <c r="A33" s="2">
        <v>5.4</v>
      </c>
      <c r="B33" s="26" t="s">
        <v>40</v>
      </c>
      <c r="C33" s="26"/>
      <c r="D33" s="30"/>
      <c r="E33" s="28">
        <v>5</v>
      </c>
      <c r="F33" s="7">
        <f>G31+E33</f>
        <v>43933</v>
      </c>
      <c r="G33" s="7">
        <f>G31+E33</f>
        <v>43933</v>
      </c>
      <c r="H33" s="16">
        <f t="shared" si="0"/>
        <v>43939</v>
      </c>
      <c r="I33" s="16">
        <f t="shared" si="3"/>
        <v>43944</v>
      </c>
      <c r="J33" s="6">
        <f t="shared" si="2"/>
        <v>5</v>
      </c>
    </row>
    <row r="34" spans="1:11">
      <c r="A34" s="2">
        <v>5.5</v>
      </c>
      <c r="B34" s="26" t="s">
        <v>41</v>
      </c>
      <c r="C34" s="26"/>
      <c r="D34" s="30"/>
      <c r="E34" s="28">
        <v>2</v>
      </c>
      <c r="F34" s="7">
        <f>G32+E34</f>
        <v>43931</v>
      </c>
      <c r="G34" s="7">
        <f>G32+E34</f>
        <v>43931</v>
      </c>
      <c r="H34" s="16">
        <f t="shared" si="0"/>
        <v>43944</v>
      </c>
      <c r="I34" s="16">
        <f t="shared" si="3"/>
        <v>43946</v>
      </c>
      <c r="J34" s="6">
        <f t="shared" si="2"/>
        <v>2</v>
      </c>
    </row>
    <row r="35" spans="1:11">
      <c r="A35" s="2">
        <v>5.6</v>
      </c>
      <c r="B35" s="26" t="s">
        <v>42</v>
      </c>
      <c r="C35" s="26"/>
      <c r="D35" s="30"/>
      <c r="E35" s="28">
        <v>1</v>
      </c>
      <c r="F35" s="7">
        <f t="shared" si="6"/>
        <v>43932</v>
      </c>
      <c r="G35" s="7">
        <f t="shared" si="7"/>
        <v>43932</v>
      </c>
      <c r="H35" s="16">
        <f t="shared" si="0"/>
        <v>43946</v>
      </c>
      <c r="I35" s="16">
        <f t="shared" si="3"/>
        <v>43947</v>
      </c>
      <c r="J35" s="6">
        <f t="shared" si="2"/>
        <v>1</v>
      </c>
    </row>
    <row r="36" spans="1:11">
      <c r="A36" s="2">
        <v>6</v>
      </c>
      <c r="B36" s="25" t="s">
        <v>43</v>
      </c>
      <c r="C36" s="31">
        <f>SUM(E30:E36)</f>
        <v>36</v>
      </c>
      <c r="D36" s="32" t="s">
        <v>20</v>
      </c>
      <c r="E36" s="28">
        <v>15</v>
      </c>
      <c r="F36" s="7">
        <f t="shared" si="6"/>
        <v>43947</v>
      </c>
      <c r="G36" s="7">
        <f t="shared" si="7"/>
        <v>43947</v>
      </c>
      <c r="H36" s="16">
        <f t="shared" si="0"/>
        <v>43947</v>
      </c>
      <c r="I36" s="16">
        <f t="shared" si="3"/>
        <v>43962</v>
      </c>
      <c r="J36" s="6">
        <f t="shared" si="2"/>
        <v>15</v>
      </c>
    </row>
    <row r="37" spans="1:11">
      <c r="A37" s="2">
        <v>6.1</v>
      </c>
      <c r="B37" s="26" t="s">
        <v>44</v>
      </c>
      <c r="C37" s="26"/>
      <c r="D37" s="30"/>
      <c r="E37" s="28">
        <v>1</v>
      </c>
      <c r="F37" s="7">
        <f t="shared" si="6"/>
        <v>43948</v>
      </c>
      <c r="G37" s="7">
        <f t="shared" si="7"/>
        <v>43948</v>
      </c>
      <c r="H37" s="16">
        <f t="shared" si="0"/>
        <v>43962</v>
      </c>
      <c r="I37" s="16">
        <f t="shared" si="3"/>
        <v>43963</v>
      </c>
      <c r="J37" s="6">
        <f t="shared" si="2"/>
        <v>1</v>
      </c>
    </row>
    <row r="38" spans="1:11">
      <c r="A38" s="2">
        <v>6.2</v>
      </c>
      <c r="B38" s="26" t="s">
        <v>45</v>
      </c>
      <c r="C38" s="26"/>
      <c r="D38" s="30"/>
      <c r="E38" s="28">
        <v>4</v>
      </c>
      <c r="F38" s="7">
        <f t="shared" si="6"/>
        <v>43952</v>
      </c>
      <c r="G38" s="7">
        <f t="shared" si="7"/>
        <v>43952</v>
      </c>
      <c r="H38" s="16">
        <f t="shared" si="0"/>
        <v>43963</v>
      </c>
      <c r="I38" s="16">
        <f t="shared" si="3"/>
        <v>43967</v>
      </c>
      <c r="J38" s="6">
        <f t="shared" si="2"/>
        <v>4</v>
      </c>
    </row>
    <row r="39" spans="1:11">
      <c r="A39" s="2">
        <v>6.3</v>
      </c>
      <c r="B39" s="26" t="s">
        <v>46</v>
      </c>
      <c r="C39" s="26"/>
      <c r="D39" s="30"/>
      <c r="E39" s="28">
        <v>5</v>
      </c>
      <c r="F39" s="7">
        <f t="shared" si="6"/>
        <v>43957</v>
      </c>
      <c r="G39" s="7">
        <f t="shared" si="7"/>
        <v>43957</v>
      </c>
      <c r="H39" s="16">
        <f t="shared" si="0"/>
        <v>43967</v>
      </c>
      <c r="I39" s="16">
        <f t="shared" si="3"/>
        <v>43972</v>
      </c>
      <c r="J39" s="6">
        <f t="shared" si="2"/>
        <v>5</v>
      </c>
    </row>
    <row r="40" spans="1:11">
      <c r="A40" s="2">
        <v>6.3</v>
      </c>
      <c r="B40" s="26" t="s">
        <v>47</v>
      </c>
      <c r="C40" s="26"/>
      <c r="D40" s="30"/>
      <c r="E40" s="28">
        <v>1</v>
      </c>
      <c r="F40" s="7">
        <f t="shared" si="6"/>
        <v>43958</v>
      </c>
      <c r="G40" s="7">
        <f t="shared" si="7"/>
        <v>43958</v>
      </c>
      <c r="H40" s="16">
        <f t="shared" si="0"/>
        <v>43972</v>
      </c>
      <c r="I40" s="16">
        <f t="shared" si="3"/>
        <v>43973</v>
      </c>
      <c r="J40" s="6">
        <f t="shared" si="2"/>
        <v>1</v>
      </c>
    </row>
    <row r="41" spans="1:11">
      <c r="A41" s="2">
        <v>6.4</v>
      </c>
      <c r="B41" s="26" t="s">
        <v>48</v>
      </c>
      <c r="C41" s="26"/>
      <c r="D41" s="30"/>
      <c r="E41" s="28">
        <v>1</v>
      </c>
      <c r="F41" s="7">
        <f t="shared" si="6"/>
        <v>43959</v>
      </c>
      <c r="G41" s="7">
        <f t="shared" si="7"/>
        <v>43959</v>
      </c>
      <c r="H41" s="16">
        <f t="shared" si="0"/>
        <v>43973</v>
      </c>
      <c r="I41" s="16">
        <f t="shared" si="3"/>
        <v>43974</v>
      </c>
      <c r="J41" s="6">
        <f t="shared" si="2"/>
        <v>1</v>
      </c>
    </row>
    <row r="42" spans="1:11">
      <c r="A42" s="2">
        <v>6.5</v>
      </c>
      <c r="B42" s="26" t="s">
        <v>49</v>
      </c>
      <c r="C42" s="26"/>
      <c r="D42" s="30"/>
      <c r="E42" s="28">
        <v>30</v>
      </c>
      <c r="F42" s="7">
        <f t="shared" si="6"/>
        <v>43989</v>
      </c>
      <c r="G42" s="7">
        <f t="shared" si="7"/>
        <v>43989</v>
      </c>
      <c r="H42" s="16">
        <f t="shared" si="0"/>
        <v>43974</v>
      </c>
      <c r="I42" s="16">
        <f t="shared" si="3"/>
        <v>44004</v>
      </c>
      <c r="J42" s="6">
        <f t="shared" si="2"/>
        <v>30</v>
      </c>
    </row>
    <row r="43" spans="1:11" ht="18.75">
      <c r="A43" s="2">
        <v>7</v>
      </c>
      <c r="B43" s="25" t="s">
        <v>50</v>
      </c>
      <c r="C43" s="31">
        <f>SUM(E37:E43)</f>
        <v>56</v>
      </c>
      <c r="D43" s="32" t="s">
        <v>20</v>
      </c>
      <c r="E43" s="28">
        <v>14</v>
      </c>
      <c r="F43" s="7">
        <f t="shared" si="6"/>
        <v>44003</v>
      </c>
      <c r="G43" s="22">
        <f t="shared" si="7"/>
        <v>44003</v>
      </c>
      <c r="H43" s="16">
        <f t="shared" si="0"/>
        <v>44004</v>
      </c>
      <c r="I43" s="16">
        <f>H43+E43</f>
        <v>44018</v>
      </c>
      <c r="J43" s="6">
        <f t="shared" si="2"/>
        <v>14</v>
      </c>
    </row>
    <row r="44" spans="1:11">
      <c r="A44"/>
      <c r="B44"/>
      <c r="C44"/>
      <c r="D44"/>
      <c r="E44" s="9">
        <f t="shared" ref="E44" si="8">SUM(E5:E43)</f>
        <v>214</v>
      </c>
      <c r="F44" t="s">
        <v>51</v>
      </c>
      <c r="G44"/>
      <c r="H44"/>
      <c r="I44"/>
      <c r="J44" s="9">
        <f>SUM(J5:J43)</f>
        <v>214</v>
      </c>
      <c r="K44" s="24" t="s">
        <v>52</v>
      </c>
    </row>
    <row r="45" spans="1:11">
      <c r="A45"/>
      <c r="B45"/>
      <c r="C45"/>
      <c r="D45"/>
      <c r="E45" s="20"/>
      <c r="F45"/>
      <c r="G45"/>
      <c r="H45"/>
      <c r="I45"/>
      <c r="J45"/>
      <c r="K45"/>
    </row>
    <row r="46" spans="1:11" ht="23.25">
      <c r="A46" s="18" t="s">
        <v>53</v>
      </c>
      <c r="E46" s="21"/>
    </row>
    <row r="47" spans="1:11">
      <c r="E47" s="21"/>
    </row>
    <row r="48" spans="1:11">
      <c r="A48" s="2">
        <v>7.1</v>
      </c>
      <c r="B48" s="26" t="s">
        <v>54</v>
      </c>
      <c r="C48" s="26"/>
      <c r="D48" s="30"/>
      <c r="E48" s="19">
        <v>0</v>
      </c>
      <c r="F48" s="7">
        <f>G28+E48</f>
        <v>43902</v>
      </c>
      <c r="G48" s="7">
        <f>G28+E48</f>
        <v>43902</v>
      </c>
      <c r="H48" s="8">
        <f>I28+E48</f>
        <v>43912</v>
      </c>
      <c r="I48" s="8">
        <f>G48</f>
        <v>43902</v>
      </c>
      <c r="J48" s="6">
        <f>IF(I28="","",H48-I28)</f>
        <v>0</v>
      </c>
    </row>
    <row r="49" spans="1:11">
      <c r="A49" s="2">
        <v>8</v>
      </c>
      <c r="B49" s="25" t="s">
        <v>55</v>
      </c>
      <c r="C49" s="31">
        <f>SUM(E48:E49)</f>
        <v>0</v>
      </c>
      <c r="D49" s="32" t="s">
        <v>20</v>
      </c>
      <c r="E49" s="19">
        <v>0</v>
      </c>
      <c r="F49" s="7">
        <f>G48+E49</f>
        <v>43902</v>
      </c>
      <c r="G49" s="7">
        <f>G48+E49</f>
        <v>43902</v>
      </c>
      <c r="H49" s="8">
        <f>I48+E49</f>
        <v>43902</v>
      </c>
      <c r="I49" s="8">
        <f>G49</f>
        <v>43902</v>
      </c>
      <c r="J49" s="6">
        <f>IF(I48="","",H49-I48)</f>
        <v>0</v>
      </c>
    </row>
    <row r="50" spans="1:11">
      <c r="A50" s="2">
        <v>8.1</v>
      </c>
      <c r="B50" s="36" t="s">
        <v>56</v>
      </c>
      <c r="C50" s="26"/>
      <c r="D50" s="30"/>
      <c r="E50" s="19">
        <v>0</v>
      </c>
      <c r="F50" s="7">
        <f t="shared" ref="F50:F55" si="9">G49+E50</f>
        <v>43902</v>
      </c>
      <c r="G50" s="7">
        <f t="shared" ref="G50:G55" si="10">G49+E50</f>
        <v>43902</v>
      </c>
      <c r="H50" s="8">
        <f t="shared" ref="H50:H55" si="11">I49+E50</f>
        <v>43902</v>
      </c>
      <c r="I50" s="8">
        <f t="shared" ref="I50:I55" si="12">G50</f>
        <v>43902</v>
      </c>
      <c r="J50" s="6">
        <f t="shared" ref="J50:J55" si="13">IF(I49="","",H50-I49)</f>
        <v>0</v>
      </c>
    </row>
    <row r="51" spans="1:11">
      <c r="A51" s="2">
        <v>8.1999999999999993</v>
      </c>
      <c r="B51" s="36" t="s">
        <v>57</v>
      </c>
      <c r="C51" s="26"/>
      <c r="D51" s="30"/>
      <c r="E51" s="19">
        <v>0</v>
      </c>
      <c r="F51" s="7">
        <f t="shared" si="9"/>
        <v>43902</v>
      </c>
      <c r="G51" s="7">
        <f t="shared" si="10"/>
        <v>43902</v>
      </c>
      <c r="H51" s="8">
        <f t="shared" si="11"/>
        <v>43902</v>
      </c>
      <c r="I51" s="8">
        <f t="shared" si="12"/>
        <v>43902</v>
      </c>
      <c r="J51" s="6">
        <f t="shared" si="13"/>
        <v>0</v>
      </c>
    </row>
    <row r="52" spans="1:11">
      <c r="A52" s="2">
        <v>8.3000000000000007</v>
      </c>
      <c r="B52" s="36" t="s">
        <v>58</v>
      </c>
      <c r="C52" s="26"/>
      <c r="D52" s="30"/>
      <c r="E52" s="19">
        <v>0</v>
      </c>
      <c r="F52" s="7">
        <f t="shared" si="9"/>
        <v>43902</v>
      </c>
      <c r="G52" s="7">
        <f t="shared" si="10"/>
        <v>43902</v>
      </c>
      <c r="H52" s="8">
        <f t="shared" si="11"/>
        <v>43902</v>
      </c>
      <c r="I52" s="8">
        <f t="shared" si="12"/>
        <v>43902</v>
      </c>
      <c r="J52" s="6">
        <f t="shared" si="13"/>
        <v>0</v>
      </c>
    </row>
    <row r="53" spans="1:11">
      <c r="A53" s="2">
        <v>8.4</v>
      </c>
      <c r="B53" s="36" t="s">
        <v>59</v>
      </c>
      <c r="C53" s="26"/>
      <c r="D53" s="30"/>
      <c r="E53" s="19">
        <v>0</v>
      </c>
      <c r="F53" s="7">
        <f t="shared" si="9"/>
        <v>43902</v>
      </c>
      <c r="G53" s="7">
        <f t="shared" si="10"/>
        <v>43902</v>
      </c>
      <c r="H53" s="8">
        <f t="shared" si="11"/>
        <v>43902</v>
      </c>
      <c r="I53" s="8">
        <f t="shared" si="12"/>
        <v>43902</v>
      </c>
      <c r="J53" s="6">
        <f t="shared" si="13"/>
        <v>0</v>
      </c>
    </row>
    <row r="54" spans="1:11">
      <c r="A54" s="2">
        <v>8.5</v>
      </c>
      <c r="B54" s="36" t="s">
        <v>60</v>
      </c>
      <c r="C54" s="26"/>
      <c r="D54" s="30"/>
      <c r="E54" s="19">
        <v>0</v>
      </c>
      <c r="F54" s="7">
        <f t="shared" si="9"/>
        <v>43902</v>
      </c>
      <c r="G54" s="7">
        <f t="shared" si="10"/>
        <v>43902</v>
      </c>
      <c r="H54" s="8">
        <f t="shared" si="11"/>
        <v>43902</v>
      </c>
      <c r="I54" s="8">
        <f t="shared" si="12"/>
        <v>43902</v>
      </c>
      <c r="J54" s="6">
        <f t="shared" si="13"/>
        <v>0</v>
      </c>
    </row>
    <row r="55" spans="1:11">
      <c r="A55" s="2">
        <v>9</v>
      </c>
      <c r="B55" s="25" t="s">
        <v>61</v>
      </c>
      <c r="C55" s="31">
        <f>SUM(E50:E55)</f>
        <v>0</v>
      </c>
      <c r="D55" s="32" t="s">
        <v>20</v>
      </c>
      <c r="E55" s="19">
        <v>0</v>
      </c>
      <c r="F55" s="7">
        <f t="shared" si="9"/>
        <v>43902</v>
      </c>
      <c r="G55" s="7">
        <f t="shared" si="10"/>
        <v>43902</v>
      </c>
      <c r="H55" s="8">
        <f t="shared" si="11"/>
        <v>43902</v>
      </c>
      <c r="I55" s="8">
        <f t="shared" si="12"/>
        <v>43902</v>
      </c>
      <c r="J55" s="6">
        <f t="shared" si="13"/>
        <v>0</v>
      </c>
    </row>
    <row r="56" spans="1:11">
      <c r="E56" s="9">
        <f>SUM(E48:E55)</f>
        <v>0</v>
      </c>
      <c r="F56" t="s">
        <v>51</v>
      </c>
      <c r="J56" s="9">
        <f>SUM(J48:J55)</f>
        <v>0</v>
      </c>
      <c r="K56" s="15" t="s">
        <v>62</v>
      </c>
    </row>
    <row r="58" spans="1:11" ht="23.25">
      <c r="A58" s="18" t="s">
        <v>63</v>
      </c>
      <c r="E58" s="21"/>
    </row>
    <row r="59" spans="1:11">
      <c r="E59" s="21"/>
    </row>
    <row r="60" spans="1:11">
      <c r="A60" s="2">
        <v>7.1</v>
      </c>
      <c r="B60" s="26" t="s">
        <v>64</v>
      </c>
      <c r="C60" s="26"/>
      <c r="D60" s="30"/>
      <c r="E60" s="19">
        <v>5</v>
      </c>
      <c r="F60" s="7">
        <f>G43+E60</f>
        <v>44008</v>
      </c>
      <c r="G60" s="7">
        <f>G43+E60</f>
        <v>44008</v>
      </c>
      <c r="H60" s="8">
        <f>I43+E60</f>
        <v>44023</v>
      </c>
      <c r="I60" s="8">
        <f>G60</f>
        <v>44008</v>
      </c>
      <c r="J60" s="6">
        <f>IF(I43="","",H60-I43)</f>
        <v>5</v>
      </c>
    </row>
    <row r="61" spans="1:11">
      <c r="A61" s="2">
        <v>8</v>
      </c>
      <c r="B61" s="25" t="s">
        <v>65</v>
      </c>
      <c r="C61" s="31">
        <f>SUM(E60:E61)</f>
        <v>6</v>
      </c>
      <c r="D61" s="32" t="s">
        <v>20</v>
      </c>
      <c r="E61" s="19">
        <v>1</v>
      </c>
      <c r="F61" s="7">
        <f>G60+E61</f>
        <v>44009</v>
      </c>
      <c r="G61" s="7">
        <f>G60+E61</f>
        <v>44009</v>
      </c>
      <c r="H61" s="8">
        <f>I60+E61</f>
        <v>44009</v>
      </c>
      <c r="I61" s="8">
        <f>G61</f>
        <v>44009</v>
      </c>
      <c r="J61" s="6">
        <f>IF(I60="","",H61-I60)</f>
        <v>1</v>
      </c>
    </row>
    <row r="62" spans="1:11">
      <c r="A62" s="2">
        <v>8.1</v>
      </c>
      <c r="B62" s="36" t="s">
        <v>56</v>
      </c>
      <c r="C62" s="26"/>
      <c r="D62" s="30"/>
      <c r="E62" s="19">
        <v>30</v>
      </c>
      <c r="F62" s="7">
        <f t="shared" ref="F62:F67" si="14">G61+E62</f>
        <v>44039</v>
      </c>
      <c r="G62" s="7">
        <f t="shared" ref="G62:G67" si="15">G61+E62</f>
        <v>44039</v>
      </c>
      <c r="H62" s="8">
        <f t="shared" ref="H62:H67" si="16">I61+E62</f>
        <v>44039</v>
      </c>
      <c r="I62" s="8">
        <f t="shared" ref="I62:I67" si="17">G62</f>
        <v>44039</v>
      </c>
      <c r="J62" s="6">
        <f t="shared" ref="J62:J67" si="18">IF(I61="","",H62-I61)</f>
        <v>30</v>
      </c>
    </row>
    <row r="63" spans="1:11">
      <c r="A63" s="2">
        <v>8.1999999999999993</v>
      </c>
      <c r="B63" s="36" t="s">
        <v>57</v>
      </c>
      <c r="C63" s="26"/>
      <c r="D63" s="30"/>
      <c r="E63" s="19">
        <v>30</v>
      </c>
      <c r="F63" s="7">
        <f t="shared" si="14"/>
        <v>44069</v>
      </c>
      <c r="G63" s="7">
        <f t="shared" si="15"/>
        <v>44069</v>
      </c>
      <c r="H63" s="8">
        <f t="shared" si="16"/>
        <v>44069</v>
      </c>
      <c r="I63" s="8">
        <f t="shared" si="17"/>
        <v>44069</v>
      </c>
      <c r="J63" s="6">
        <f t="shared" si="18"/>
        <v>30</v>
      </c>
    </row>
    <row r="64" spans="1:11">
      <c r="A64" s="2">
        <v>8.3000000000000007</v>
      </c>
      <c r="B64" s="36" t="s">
        <v>58</v>
      </c>
      <c r="C64" s="26"/>
      <c r="D64" s="30"/>
      <c r="E64" s="19">
        <v>30</v>
      </c>
      <c r="F64" s="7">
        <f t="shared" si="14"/>
        <v>44099</v>
      </c>
      <c r="G64" s="7">
        <f t="shared" si="15"/>
        <v>44099</v>
      </c>
      <c r="H64" s="8">
        <f t="shared" si="16"/>
        <v>44099</v>
      </c>
      <c r="I64" s="8">
        <f t="shared" si="17"/>
        <v>44099</v>
      </c>
      <c r="J64" s="6">
        <f t="shared" si="18"/>
        <v>30</v>
      </c>
    </row>
    <row r="65" spans="1:11">
      <c r="A65" s="2">
        <v>8.4</v>
      </c>
      <c r="B65" s="36" t="s">
        <v>59</v>
      </c>
      <c r="C65" s="26"/>
      <c r="D65" s="30"/>
      <c r="E65" s="19">
        <v>30</v>
      </c>
      <c r="F65" s="7">
        <f t="shared" si="14"/>
        <v>44129</v>
      </c>
      <c r="G65" s="7">
        <f t="shared" si="15"/>
        <v>44129</v>
      </c>
      <c r="H65" s="8">
        <f t="shared" si="16"/>
        <v>44129</v>
      </c>
      <c r="I65" s="8">
        <f t="shared" si="17"/>
        <v>44129</v>
      </c>
      <c r="J65" s="6">
        <f t="shared" si="18"/>
        <v>30</v>
      </c>
    </row>
    <row r="66" spans="1:11">
      <c r="A66" s="2">
        <v>8.5</v>
      </c>
      <c r="B66" s="36" t="s">
        <v>60</v>
      </c>
      <c r="C66" s="26"/>
      <c r="D66" s="30"/>
      <c r="E66" s="19">
        <v>30</v>
      </c>
      <c r="F66" s="7">
        <f t="shared" si="14"/>
        <v>44159</v>
      </c>
      <c r="G66" s="7">
        <f t="shared" si="15"/>
        <v>44159</v>
      </c>
      <c r="H66" s="8">
        <f t="shared" si="16"/>
        <v>44159</v>
      </c>
      <c r="I66" s="8">
        <f t="shared" si="17"/>
        <v>44159</v>
      </c>
      <c r="J66" s="6">
        <f t="shared" si="18"/>
        <v>30</v>
      </c>
    </row>
    <row r="67" spans="1:11">
      <c r="A67" s="2">
        <v>9</v>
      </c>
      <c r="B67" s="25" t="s">
        <v>61</v>
      </c>
      <c r="C67" s="31">
        <f>SUM(E62:E67)</f>
        <v>180</v>
      </c>
      <c r="D67" s="32" t="s">
        <v>20</v>
      </c>
      <c r="E67" s="19">
        <v>30</v>
      </c>
      <c r="F67" s="7">
        <f t="shared" si="14"/>
        <v>44189</v>
      </c>
      <c r="G67" s="7">
        <f t="shared" si="15"/>
        <v>44189</v>
      </c>
      <c r="H67" s="8">
        <f t="shared" si="16"/>
        <v>44189</v>
      </c>
      <c r="I67" s="8">
        <f t="shared" si="17"/>
        <v>44189</v>
      </c>
      <c r="J67" s="6">
        <f t="shared" si="18"/>
        <v>30</v>
      </c>
    </row>
    <row r="68" spans="1:11">
      <c r="E68" s="9">
        <f>SUM(E60:E67)</f>
        <v>186</v>
      </c>
      <c r="F68" t="s">
        <v>51</v>
      </c>
      <c r="J68" s="9">
        <f>SUM(J60:J67)</f>
        <v>186</v>
      </c>
      <c r="K68" s="15" t="s">
        <v>62</v>
      </c>
    </row>
    <row r="70" spans="1:11">
      <c r="J70" s="9">
        <f>J68+J56+J44</f>
        <v>400</v>
      </c>
      <c r="K70" s="15" t="s">
        <v>66</v>
      </c>
    </row>
    <row r="71" spans="1:11">
      <c r="B71" s="4" t="s">
        <v>67</v>
      </c>
    </row>
    <row r="72" spans="1:11">
      <c r="B72" s="5" t="s">
        <v>68</v>
      </c>
    </row>
  </sheetData>
  <sheetProtection sheet="1" objects="1" scenarios="1" formatCells="0" formatColumns="0" formatRows="0" insertColumns="0" insertRows="0"/>
  <mergeCells count="1">
    <mergeCell ref="A3:J3"/>
  </mergeCells>
  <conditionalFormatting sqref="G68:I68 J2 E44 J4:J44 J60:J1048576">
    <cfRule type="expression" dxfId="3" priority="10">
      <formula>"if(h&gt;c)"</formula>
    </cfRule>
  </conditionalFormatting>
  <conditionalFormatting sqref="G56:I56 J48:J57">
    <cfRule type="expression" dxfId="2" priority="3">
      <formula>"if(h&gt;c)"</formula>
    </cfRule>
  </conditionalFormatting>
  <conditionalFormatting sqref="E56">
    <cfRule type="expression" dxfId="1" priority="2">
      <formula>"if(h&gt;c)"</formula>
    </cfRule>
  </conditionalFormatting>
  <conditionalFormatting sqref="E68">
    <cfRule type="expression" dxfId="0" priority="1">
      <formula>"if(h&gt;c)"</formula>
    </cfRule>
  </conditionalFormatting>
  <pageMargins left="0.25" right="0.25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E8561F51ABF489DF46B04DDC0E93D" ma:contentTypeVersion="12" ma:contentTypeDescription="Create a new document." ma:contentTypeScope="" ma:versionID="8f860b271f55dde6ebe67622072b0a3e">
  <xsd:schema xmlns:xsd="http://www.w3.org/2001/XMLSchema" xmlns:xs="http://www.w3.org/2001/XMLSchema" xmlns:p="http://schemas.microsoft.com/office/2006/metadata/properties" xmlns:ns3="2ba5fb3b-be02-423d-a48b-9dfb8348f214" xmlns:ns4="fe715320-f048-420d-8942-e282dc869eea" targetNamespace="http://schemas.microsoft.com/office/2006/metadata/properties" ma:root="true" ma:fieldsID="e91971b4c051eeed345908ad382d940d" ns3:_="" ns4:_="">
    <xsd:import namespace="2ba5fb3b-be02-423d-a48b-9dfb8348f214"/>
    <xsd:import namespace="fe715320-f048-420d-8942-e282dc869e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5fb3b-be02-423d-a48b-9dfb8348f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15320-f048-420d-8942-e282dc86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9BF96-0F1B-4833-849B-9989D4D462F4}"/>
</file>

<file path=customXml/itemProps2.xml><?xml version="1.0" encoding="utf-8"?>
<ds:datastoreItem xmlns:ds="http://schemas.openxmlformats.org/officeDocument/2006/customXml" ds:itemID="{B45E0DA2-0ADA-4488-BD23-F7633F938B29}"/>
</file>

<file path=customXml/itemProps3.xml><?xml version="1.0" encoding="utf-8"?>
<ds:datastoreItem xmlns:ds="http://schemas.openxmlformats.org/officeDocument/2006/customXml" ds:itemID="{761F604E-7C76-4192-A79D-7F6342598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Arizona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Garcia</dc:creator>
  <cp:keywords/>
  <dc:description/>
  <cp:lastModifiedBy>Valerie Garcia</cp:lastModifiedBy>
  <cp:revision/>
  <dcterms:created xsi:type="dcterms:W3CDTF">2019-11-20T00:03:32Z</dcterms:created>
  <dcterms:modified xsi:type="dcterms:W3CDTF">2020-02-04T23:16:58Z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0x010100ADFE8561F51ABF489DF46B04DDC0E93D</vt:lpwstr>
  </property>
</Properties>
</file>